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9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<sst xmlns="http://schemas.openxmlformats.org/spreadsheetml/2006/main" count="75" uniqueCount="56">
  <si>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Подомовые затраты [Отчет по домам]</t>
  </si>
  <si>
    <t>Период: 2015 г.
Группировки строк: Номенклатура; 
Дополнительные поля: Номенклатура; 
Показатели: Сумма; 
Отбор: Здание Равно "398000, Липецкая обл, Липецк г, Жуковского ул, дом № 5"</t>
  </si>
  <si>
    <t>Номенклатура</t>
  </si>
  <si>
    <t>Сумма</t>
  </si>
  <si>
    <t>Задолженность населения МКД за жилищно-коммунальные услуги по состоянию на 01.01.2016</t>
  </si>
  <si>
    <t>Предъявленно собственникам к оплате согласно тарифа за  2015г.</t>
  </si>
  <si>
    <t>Фактически оказанные услуги и выполненные работы за 2015г.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</si>
  <si>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</si>
  <si>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</si>
  <si>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</si>
  <si>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</si>
  <si>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</si>
  <si>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</si>
  <si>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</si>
  <si>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</si>
  <si>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</si>
  <si>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</si>
  <si>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</si>
  <si>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</si>
  <si>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</si>
  <si>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</si>
  <si>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</si>
  <si>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кровли</t>
  </si>
  <si>
    <t>Текущий ремонт сетей ГВС</t>
  </si>
  <si>
    <t>ОТЧЕТ</t>
  </si>
  <si>
    <t>ООО "ГУК Матырская" об использовании денежных средств</t>
  </si>
  <si>
    <t>Результат на 01.01.2016г. ("-" перевыполнено, "+" недовыполнено)</t>
  </si>
  <si>
    <t>Примечание: Результат на 01.01.2016 = Предъявлено к оплате за 2015г. -</t>
  </si>
  <si>
    <t>- Фактически оказанные услуги за 2015г. - Задолженность на 01.01.2016г.</t>
  </si>
  <si>
    <t>в рамках договора управления жилым домом за 2015 год.</t>
  </si>
  <si>
    <t>Содержание и ремонт лифтов</t>
  </si>
  <si>
    <t>Техническое обслуживание внутреннего газопровода</t>
  </si>
  <si>
    <t>Всего: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</si>
  <si>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</si>
  <si>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</si>
  <si>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</si>
  <si>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 входящих в состав общего имущества в многоквартирном доме</t>
  </si>
  <si>
    <t>Работы по содержанию и ремонту лифта (лифтов) в  многоквартирном доме</t>
  </si>
  <si>
    <t>Работы по содержанию и ремонту систем дымоулавления и вентиляции</t>
  </si>
  <si>
    <t>Работы по содержанию и ремонту систем внутридомового газоваго оборудования</t>
  </si>
  <si>
    <t>Работы по управлению многоквартирным домом</t>
  </si>
  <si>
    <t>Проведениедератизации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</si>
  <si>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</si>
  <si>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обслуживанияи  эксплуатации многоквартирного дома</t>
  </si>
  <si>
    <t>Услуги дератизации, дезинсекции</t>
  </si>
  <si>
    <t>Вывоз жидких бытовых отходов</t>
  </si>
  <si>
    <t>Герметизация. теплоизоляция межпанельных и иных швов</t>
  </si>
  <si>
    <t>Ремонт подъездов</t>
  </si>
  <si>
    <t>Ремонт изоляции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</si>
  <si>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</si>
  <si>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</si>
  <si>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</si>
  <si>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Текущий ремонт сетей ХВС</t>
  </si>
  <si>
    <t>Поверка и ремонт общедомовых приборов учета</t>
  </si>
  <si>
    <t>Внешнее благоустройство</t>
  </si>
  <si>
    <t>г. Липецк, ул.Жуковского, дом № 22а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</si>
</sst>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8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164" fontId="8" fillId="0" borderId="10" xfId="53" applyNumberFormat="1" applyFont="1" applyBorder="1">
      <alignment/>
      <protection/>
    </xf>
    <xf numFmtId="2" fontId="8" fillId="0" borderId="10" xfId="53" applyNumberFormat="1" applyFont="1" applyBorder="1">
      <alignment/>
      <protection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8" borderId="0" xfId="0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1" xfId="53" applyBorder="1" applyAlignment="1">
      <alignment horizontal="center"/>
      <protection/>
    </xf>
    <xf numFmtId="0" fontId="9" fillId="0" borderId="11" xfId="53" applyFont="1" applyFill="1" applyBorder="1" applyAlignment="1">
      <alignment vertical="top" wrapText="1"/>
      <protection/>
    </xf>
    <xf numFmtId="0" fontId="7" fillId="0" borderId="11" xfId="53" applyFont="1" applyBorder="1">
      <alignment/>
      <protection/>
    </xf>
    <xf numFmtId="164" fontId="8" fillId="0" borderId="11" xfId="53" applyNumberFormat="1" applyFont="1" applyBorder="1">
      <alignment/>
      <protection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2" fontId="27" fillId="0" borderId="10" xfId="53" applyNumberFormat="1" applyFont="1" applyBorder="1">
      <alignment/>
      <protection/>
    </xf>
    <xf numFmtId="0" fontId="7" fillId="0" borderId="10" xfId="53" applyFont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2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7" fillId="0" borderId="10" xfId="53" applyFont="1" applyBorder="1" applyAlignment="1">
      <alignment horizontal="left"/>
      <protection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4"/>
  <sheetViews>
    <sheetView tabSelected="1" zoomScalePageLayoutView="0" workbookViewId="0" topLeftCell="A4">
      <selection activeCell="F70" sqref="F70:F80"/>
    </sheetView>
  </sheetViews>
  <sheetFormatPr defaultColWidth="10.66015625" defaultRowHeight="11.25" outlineLevelRow="3"/>
  <cols>
    <col min="1" max="1" width="8.33203125" style="1" customWidth="1"/>
    <col min="2" max="2" width="1.83203125" style="1" customWidth="1"/>
    <col min="3" max="3" width="62.33203125" style="1" customWidth="1"/>
    <col min="4" max="4" width="5.16015625" style="1" customWidth="1"/>
    <col min="5" max="5" width="12.83203125" style="1" customWidth="1"/>
    <col min="6" max="6" width="15" style="1" customWidth="1"/>
    <col min="7" max="7" width="0" style="0" hidden="1" customWidth="1"/>
    <col min="8" max="8" width="0" style="10" hidden="1" customWidth="1"/>
    <col min="9" max="9" width="0" style="0" hidden="1" customWidth="1"/>
    <col min="10" max="10" width="0" style="10" hidden="1" customWidth="1"/>
    <col min="11" max="11" width="0" style="0" hidden="1" customWidth="1"/>
    <col min="12" max="12" width="0" style="10" hidden="1" customWidth="1"/>
    <col min="13" max="13" width="0" style="0" hidden="1" customWidth="1"/>
    <col min="14" max="14" width="0" style="10" hidden="1" customWidth="1"/>
    <col min="15" max="15" width="0" style="0" hidden="1" customWidth="1"/>
    <col min="16" max="16" width="0" style="10" hidden="1" customWidth="1"/>
    <col min="17" max="17" width="0" style="0" hidden="1" customWidth="1"/>
    <col min="18" max="18" width="0" style="10" hidden="1" customWidth="1"/>
    <col min="19" max="19" width="0" style="0" hidden="1" customWidth="1"/>
    <col min="20" max="20" width="0" style="10" hidden="1" customWidth="1"/>
    <col min="21" max="21" width="0" style="0" hidden="1" customWidth="1"/>
    <col min="22" max="22" width="0" style="10" hidden="1" customWidth="1"/>
  </cols>
  <sheetData>
    <row r="1" spans="1:22" s="1" customFormat="1" ht="15.75" customHeight="1" hidden="1">
      <c r="A1" s="2" t="s">
        <v>0</v>
      </c>
      <c r="B1" s="2"/>
      <c r="C1" s="2"/>
      <c r="D1" s="2"/>
      <c r="H1" s="9"/>
      <c r="J1" s="9"/>
      <c r="L1" s="9"/>
      <c r="N1" s="9"/>
      <c r="P1" s="9"/>
      <c r="R1" s="9"/>
      <c r="T1" s="9"/>
      <c r="V1" s="9"/>
    </row>
    <row r="2" spans="1:22" s="1" customFormat="1" ht="55.5" customHeight="1" hidden="1">
      <c r="A2" s="32" t="s">
        <v>1</v>
      </c>
      <c r="B2" s="33"/>
      <c r="C2" s="33"/>
      <c r="D2" s="33"/>
      <c r="E2" s="32"/>
      <c r="F2" s="32"/>
      <c r="H2" s="9"/>
      <c r="J2" s="9"/>
      <c r="L2" s="9"/>
      <c r="N2" s="9"/>
      <c r="P2" s="9"/>
      <c r="R2" s="9"/>
      <c r="T2" s="9"/>
      <c r="V2" s="9"/>
    </row>
    <row r="3" spans="8:22" s="1" customFormat="1" ht="6.75" customHeight="1" hidden="1">
      <c r="H3" s="9"/>
      <c r="J3" s="9"/>
      <c r="L3" s="9"/>
      <c r="N3" s="9"/>
      <c r="P3" s="9"/>
      <c r="R3" s="9"/>
      <c r="T3" s="9"/>
      <c r="V3" s="9"/>
    </row>
    <row r="4" spans="1:6" s="17" customFormat="1" ht="16.5" customHeight="1">
      <c r="A4" s="35" t="s">
        <v>24</v>
      </c>
      <c r="B4" s="35"/>
      <c r="C4" s="35"/>
      <c r="D4" s="35"/>
      <c r="E4" s="35"/>
      <c r="F4" s="35"/>
    </row>
    <row r="5" spans="1:22" ht="15">
      <c r="A5" s="35" t="s">
        <v>25</v>
      </c>
      <c r="B5" s="35"/>
      <c r="C5" s="35"/>
      <c r="D5" s="35"/>
      <c r="E5" s="35"/>
      <c r="F5" s="35"/>
      <c r="H5"/>
      <c r="J5"/>
      <c r="L5"/>
      <c r="N5"/>
      <c r="P5"/>
      <c r="R5"/>
      <c r="T5"/>
      <c r="V5"/>
    </row>
    <row r="6" spans="1:6" s="17" customFormat="1" ht="15.75" customHeight="1">
      <c r="A6" s="35" t="s">
        <v>29</v>
      </c>
      <c r="B6" s="35"/>
      <c r="C6" s="35"/>
      <c r="D6" s="35"/>
      <c r="E6" s="35"/>
      <c r="F6" s="35"/>
    </row>
    <row r="7" spans="1:22" ht="15" customHeight="1" outlineLevel="1">
      <c r="A7" s="36" t="s">
        <v>55</v>
      </c>
      <c r="B7" s="36"/>
      <c r="C7" s="36"/>
      <c r="D7" s="36"/>
      <c r="E7" s="36"/>
      <c r="F7" s="36"/>
      <c r="H7"/>
      <c r="J7"/>
      <c r="L7"/>
      <c r="N7"/>
      <c r="P7"/>
      <c r="R7"/>
      <c r="T7"/>
      <c r="V7"/>
    </row>
    <row r="8" s="17" customFormat="1" ht="9.75" customHeight="1"/>
    <row r="9" spans="1:22" ht="12.75" customHeight="1">
      <c r="A9" s="34" t="s">
        <v>2</v>
      </c>
      <c r="B9" s="34"/>
      <c r="C9" s="34"/>
      <c r="D9" s="34"/>
      <c r="E9" s="34"/>
      <c r="F9" s="18" t="s">
        <v>3</v>
      </c>
      <c r="H9"/>
      <c r="J9"/>
      <c r="L9"/>
      <c r="N9"/>
      <c r="P9"/>
      <c r="R9"/>
      <c r="T9"/>
      <c r="V9"/>
    </row>
    <row r="10" spans="1:22" ht="12.75" customHeight="1">
      <c r="A10" s="34" t="s">
        <v>26</v>
      </c>
      <c r="B10" s="34"/>
      <c r="C10" s="34"/>
      <c r="D10" s="34"/>
      <c r="E10" s="34"/>
      <c r="F10" s="19">
        <f>F12-F11-F13</f>
        <v>-503163.79000000004</v>
      </c>
      <c r="H10"/>
      <c r="J10"/>
      <c r="L10"/>
      <c r="N10"/>
      <c r="P10"/>
      <c r="R10"/>
      <c r="T10"/>
      <c r="V10"/>
    </row>
    <row r="11" spans="1:22" ht="11.25" customHeight="1" outlineLevel="1">
      <c r="A11" s="30" t="s">
        <v>4</v>
      </c>
      <c r="B11" s="30"/>
      <c r="C11" s="30"/>
      <c r="D11" s="30"/>
      <c r="E11" s="30"/>
      <c r="F11" s="20">
        <v>33778.38</v>
      </c>
      <c r="H11"/>
      <c r="J11"/>
      <c r="L11"/>
      <c r="N11"/>
      <c r="P11"/>
      <c r="R11"/>
      <c r="T11"/>
      <c r="V11"/>
    </row>
    <row r="12" spans="1:22" ht="11.25" customHeight="1" outlineLevel="1">
      <c r="A12" s="30" t="s">
        <v>5</v>
      </c>
      <c r="B12" s="30"/>
      <c r="C12" s="30"/>
      <c r="D12" s="30"/>
      <c r="E12" s="30"/>
      <c r="F12" s="20">
        <v>644340.37</v>
      </c>
      <c r="H12"/>
      <c r="J12"/>
      <c r="L12"/>
      <c r="N12"/>
      <c r="P12"/>
      <c r="R12"/>
      <c r="T12"/>
      <c r="V12"/>
    </row>
    <row r="13" spans="1:22" ht="12.75" customHeight="1" outlineLevel="1" collapsed="1">
      <c r="A13" s="31" t="s">
        <v>6</v>
      </c>
      <c r="B13" s="31"/>
      <c r="C13" s="31"/>
      <c r="D13" s="31"/>
      <c r="E13" s="31"/>
      <c r="F13" s="19">
        <v>1113725.78</v>
      </c>
      <c r="H13"/>
      <c r="J13"/>
      <c r="L13"/>
      <c r="N13"/>
      <c r="P13"/>
      <c r="R13"/>
      <c r="T13"/>
      <c r="V13"/>
    </row>
    <row r="14" spans="1:22" ht="12.75" customHeight="1" hidden="1" outlineLevel="2">
      <c r="A14" s="27" t="s">
        <v>7</v>
      </c>
      <c r="B14" s="27"/>
      <c r="C14" s="27"/>
      <c r="D14" s="27"/>
      <c r="E14" s="27"/>
      <c r="F14" s="19">
        <v>625442.63</v>
      </c>
      <c r="H14"/>
      <c r="J14"/>
      <c r="L14"/>
      <c r="N14"/>
      <c r="P14"/>
      <c r="R14"/>
      <c r="T14"/>
      <c r="V14"/>
    </row>
    <row r="15" spans="1:22" ht="11.25" customHeight="1" hidden="1" outlineLevel="3">
      <c r="A15" s="28" t="s">
        <v>8</v>
      </c>
      <c r="B15" s="28"/>
      <c r="C15" s="28"/>
      <c r="D15" s="28"/>
      <c r="E15" s="28"/>
      <c r="F15" s="20">
        <v>44417.04</v>
      </c>
      <c r="H15"/>
      <c r="J15"/>
      <c r="L15"/>
      <c r="N15"/>
      <c r="P15"/>
      <c r="R15"/>
      <c r="T15"/>
      <c r="V15"/>
    </row>
    <row r="16" spans="1:22" ht="11.25" customHeight="1" hidden="1" outlineLevel="3">
      <c r="A16" s="28" t="s">
        <v>9</v>
      </c>
      <c r="B16" s="28"/>
      <c r="C16" s="28"/>
      <c r="D16" s="28"/>
      <c r="E16" s="28"/>
      <c r="F16" s="20">
        <v>91845.48</v>
      </c>
      <c r="H16"/>
      <c r="J16"/>
      <c r="L16"/>
      <c r="N16"/>
      <c r="P16"/>
      <c r="R16"/>
      <c r="T16"/>
      <c r="V16"/>
    </row>
    <row r="17" spans="1:22" ht="11.25" customHeight="1" hidden="1" outlineLevel="3">
      <c r="A17" s="28" t="s">
        <v>10</v>
      </c>
      <c r="B17" s="28"/>
      <c r="C17" s="28"/>
      <c r="D17" s="28"/>
      <c r="E17" s="28"/>
      <c r="F17" s="20">
        <v>32321.64</v>
      </c>
      <c r="H17"/>
      <c r="J17"/>
      <c r="L17"/>
      <c r="N17"/>
      <c r="P17"/>
      <c r="R17"/>
      <c r="T17"/>
      <c r="V17"/>
    </row>
    <row r="18" spans="1:22" ht="11.25" customHeight="1" hidden="1" outlineLevel="3">
      <c r="A18" s="28" t="s">
        <v>11</v>
      </c>
      <c r="B18" s="28"/>
      <c r="C18" s="28"/>
      <c r="D18" s="28"/>
      <c r="E18" s="28"/>
      <c r="F18" s="20">
        <v>11443.08</v>
      </c>
      <c r="H18"/>
      <c r="J18"/>
      <c r="L18"/>
      <c r="N18"/>
      <c r="P18"/>
      <c r="R18"/>
      <c r="T18"/>
      <c r="V18"/>
    </row>
    <row r="19" spans="1:22" ht="11.25" customHeight="1" hidden="1" outlineLevel="3">
      <c r="A19" s="28" t="s">
        <v>53</v>
      </c>
      <c r="B19" s="28"/>
      <c r="C19" s="28"/>
      <c r="D19" s="28"/>
      <c r="E19" s="28"/>
      <c r="F19" s="20">
        <v>52170.81</v>
      </c>
      <c r="H19"/>
      <c r="J19"/>
      <c r="L19"/>
      <c r="N19"/>
      <c r="P19"/>
      <c r="R19"/>
      <c r="T19"/>
      <c r="V19"/>
    </row>
    <row r="20" spans="1:22" ht="11.25" customHeight="1" hidden="1" outlineLevel="3">
      <c r="A20" s="28" t="s">
        <v>13</v>
      </c>
      <c r="B20" s="28"/>
      <c r="C20" s="28"/>
      <c r="D20" s="28"/>
      <c r="E20" s="28"/>
      <c r="F20" s="20">
        <v>9184.6</v>
      </c>
      <c r="H20"/>
      <c r="J20"/>
      <c r="L20"/>
      <c r="N20"/>
      <c r="P20"/>
      <c r="R20"/>
      <c r="T20"/>
      <c r="V20"/>
    </row>
    <row r="21" spans="1:22" ht="11.25" customHeight="1" hidden="1" outlineLevel="3">
      <c r="A21" s="28" t="s">
        <v>14</v>
      </c>
      <c r="B21" s="28"/>
      <c r="C21" s="28"/>
      <c r="D21" s="28"/>
      <c r="E21" s="28"/>
      <c r="F21" s="20">
        <v>110954.33</v>
      </c>
      <c r="H21"/>
      <c r="J21"/>
      <c r="L21"/>
      <c r="N21"/>
      <c r="P21"/>
      <c r="R21"/>
      <c r="T21"/>
      <c r="V21"/>
    </row>
    <row r="22" spans="1:22" ht="11.25" customHeight="1" hidden="1" outlineLevel="3">
      <c r="A22" s="28" t="s">
        <v>15</v>
      </c>
      <c r="B22" s="28"/>
      <c r="C22" s="28"/>
      <c r="D22" s="28"/>
      <c r="E22" s="28"/>
      <c r="F22" s="20">
        <v>109713.48</v>
      </c>
      <c r="H22"/>
      <c r="J22"/>
      <c r="L22"/>
      <c r="N22"/>
      <c r="P22"/>
      <c r="R22"/>
      <c r="T22"/>
      <c r="V22"/>
    </row>
    <row r="23" spans="1:22" ht="11.25" customHeight="1" hidden="1" outlineLevel="3">
      <c r="A23" s="28" t="s">
        <v>16</v>
      </c>
      <c r="B23" s="28"/>
      <c r="C23" s="28"/>
      <c r="D23" s="28"/>
      <c r="E23" s="28"/>
      <c r="F23" s="20">
        <v>73577.29</v>
      </c>
      <c r="H23"/>
      <c r="J23"/>
      <c r="L23"/>
      <c r="N23"/>
      <c r="P23"/>
      <c r="R23"/>
      <c r="T23"/>
      <c r="V23"/>
    </row>
    <row r="24" spans="1:22" ht="11.25" customHeight="1" hidden="1" outlineLevel="3">
      <c r="A24" s="28" t="s">
        <v>17</v>
      </c>
      <c r="B24" s="28"/>
      <c r="C24" s="28"/>
      <c r="D24" s="28"/>
      <c r="E24" s="28"/>
      <c r="F24" s="20">
        <v>10334.2</v>
      </c>
      <c r="H24"/>
      <c r="J24"/>
      <c r="L24"/>
      <c r="N24"/>
      <c r="P24"/>
      <c r="R24"/>
      <c r="T24"/>
      <c r="V24"/>
    </row>
    <row r="25" spans="1:22" ht="11.25" customHeight="1" hidden="1" outlineLevel="3">
      <c r="A25" s="28" t="s">
        <v>44</v>
      </c>
      <c r="B25" s="28"/>
      <c r="C25" s="28"/>
      <c r="D25" s="28"/>
      <c r="E25" s="28"/>
      <c r="F25" s="20">
        <v>2421.24</v>
      </c>
      <c r="H25"/>
      <c r="J25"/>
      <c r="L25"/>
      <c r="N25"/>
      <c r="P25"/>
      <c r="R25"/>
      <c r="T25"/>
      <c r="V25"/>
    </row>
    <row r="26" spans="1:22" ht="11.25" customHeight="1" hidden="1" outlineLevel="3">
      <c r="A26" s="28" t="s">
        <v>18</v>
      </c>
      <c r="B26" s="28"/>
      <c r="C26" s="28"/>
      <c r="D26" s="28"/>
      <c r="E26" s="28"/>
      <c r="F26" s="21">
        <v>772.44</v>
      </c>
      <c r="H26"/>
      <c r="J26"/>
      <c r="L26"/>
      <c r="N26"/>
      <c r="P26"/>
      <c r="R26"/>
      <c r="T26"/>
      <c r="V26"/>
    </row>
    <row r="27" spans="1:22" ht="11.25" customHeight="1" hidden="1" outlineLevel="3">
      <c r="A27" s="28" t="s">
        <v>19</v>
      </c>
      <c r="B27" s="28"/>
      <c r="C27" s="28"/>
      <c r="D27" s="28"/>
      <c r="E27" s="28"/>
      <c r="F27" s="20">
        <v>76287</v>
      </c>
      <c r="H27"/>
      <c r="J27"/>
      <c r="L27"/>
      <c r="N27"/>
      <c r="P27"/>
      <c r="R27"/>
      <c r="T27"/>
      <c r="V27"/>
    </row>
    <row r="28" spans="1:22" ht="12.75" customHeight="1" hidden="1" outlineLevel="2">
      <c r="A28" s="27" t="s">
        <v>20</v>
      </c>
      <c r="B28" s="27"/>
      <c r="C28" s="27"/>
      <c r="D28" s="27"/>
      <c r="E28" s="27"/>
      <c r="F28" s="19">
        <v>488283.15</v>
      </c>
      <c r="H28"/>
      <c r="J28"/>
      <c r="L28"/>
      <c r="N28"/>
      <c r="P28"/>
      <c r="R28"/>
      <c r="T28"/>
      <c r="V28"/>
    </row>
    <row r="29" spans="1:22" ht="11.25" customHeight="1" hidden="1" outlineLevel="3">
      <c r="A29" s="28" t="s">
        <v>22</v>
      </c>
      <c r="B29" s="28"/>
      <c r="C29" s="28"/>
      <c r="D29" s="28"/>
      <c r="E29" s="28"/>
      <c r="F29" s="20">
        <v>434638.71</v>
      </c>
      <c r="H29"/>
      <c r="J29"/>
      <c r="L29"/>
      <c r="N29"/>
      <c r="P29"/>
      <c r="R29"/>
      <c r="T29"/>
      <c r="V29"/>
    </row>
    <row r="30" spans="1:22" ht="11.25" customHeight="1" hidden="1" outlineLevel="3">
      <c r="A30" s="28" t="s">
        <v>49</v>
      </c>
      <c r="B30" s="28"/>
      <c r="C30" s="28"/>
      <c r="D30" s="28"/>
      <c r="E30" s="28"/>
      <c r="F30" s="20">
        <v>3044.69</v>
      </c>
      <c r="H30"/>
      <c r="J30"/>
      <c r="L30"/>
      <c r="N30"/>
      <c r="P30"/>
      <c r="R30"/>
      <c r="T30"/>
      <c r="V30"/>
    </row>
    <row r="31" spans="1:22" ht="11.25" customHeight="1" hidden="1" outlineLevel="3">
      <c r="A31" s="28" t="s">
        <v>50</v>
      </c>
      <c r="B31" s="28"/>
      <c r="C31" s="28"/>
      <c r="D31" s="28"/>
      <c r="E31" s="28"/>
      <c r="F31" s="20">
        <v>47022.41</v>
      </c>
      <c r="H31"/>
      <c r="J31"/>
      <c r="L31"/>
      <c r="N31"/>
      <c r="P31"/>
      <c r="R31"/>
      <c r="T31"/>
      <c r="V31"/>
    </row>
    <row r="32" spans="1:22" ht="11.25" customHeight="1" hidden="1" outlineLevel="3">
      <c r="A32" s="28" t="s">
        <v>51</v>
      </c>
      <c r="B32" s="28"/>
      <c r="C32" s="28"/>
      <c r="D32" s="28"/>
      <c r="E32" s="28"/>
      <c r="F32" s="20">
        <v>3577.34</v>
      </c>
      <c r="H32"/>
      <c r="J32"/>
      <c r="L32"/>
      <c r="N32"/>
      <c r="P32"/>
      <c r="R32"/>
      <c r="T32"/>
      <c r="V32"/>
    </row>
    <row r="33" spans="1:22" ht="11.25" hidden="1">
      <c r="A33" s="22" t="s">
        <v>27</v>
      </c>
      <c r="B33" s="22"/>
      <c r="C33" s="22"/>
      <c r="D33" s="22"/>
      <c r="E33" s="22"/>
      <c r="F33" s="22"/>
      <c r="H33"/>
      <c r="J33"/>
      <c r="L33"/>
      <c r="N33"/>
      <c r="P33"/>
      <c r="R33"/>
      <c r="T33"/>
      <c r="V33"/>
    </row>
    <row r="34" spans="1:22" ht="11.25" hidden="1">
      <c r="A34" s="22"/>
      <c r="B34" s="22"/>
      <c r="C34" s="23" t="s">
        <v>28</v>
      </c>
      <c r="D34" s="22"/>
      <c r="E34" s="22"/>
      <c r="F34" s="22"/>
      <c r="H34"/>
      <c r="J34"/>
      <c r="L34"/>
      <c r="N34"/>
      <c r="P34"/>
      <c r="R34"/>
      <c r="T34"/>
      <c r="V34"/>
    </row>
    <row r="35" spans="1:22" ht="11.25" hidden="1">
      <c r="A35" s="17"/>
      <c r="B35" s="17"/>
      <c r="C35" s="17"/>
      <c r="D35" s="17"/>
      <c r="E35" s="17"/>
      <c r="F35" s="17"/>
      <c r="H35"/>
      <c r="J35"/>
      <c r="L35"/>
      <c r="N35"/>
      <c r="P35"/>
      <c r="R35"/>
      <c r="T35"/>
      <c r="V35"/>
    </row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spans="1:7" ht="22.5" customHeight="1">
      <c r="A70" s="26" t="s">
        <v>33</v>
      </c>
      <c r="B70" s="26"/>
      <c r="C70" s="26"/>
      <c r="D70" s="26"/>
      <c r="E70" s="26"/>
      <c r="F70" s="24">
        <f>VLOOKUP(G70:G71,A15:F51,6,FALSE)</f>
        <v>109713.48</v>
      </c>
      <c r="G70" t="s">
        <v>15</v>
      </c>
    </row>
    <row r="71" spans="1:7" ht="12.75">
      <c r="A71" s="29" t="s">
        <v>34</v>
      </c>
      <c r="B71" s="29"/>
      <c r="C71" s="29"/>
      <c r="D71" s="29"/>
      <c r="E71" s="29"/>
      <c r="F71" s="24">
        <f>VLOOKUP(G71:G72,A16:F52,6,FALSE)</f>
        <v>91845.48</v>
      </c>
      <c r="G71" t="s">
        <v>9</v>
      </c>
    </row>
    <row r="72" spans="1:16" ht="22.5" customHeight="1">
      <c r="A72" s="25" t="s">
        <v>35</v>
      </c>
      <c r="B72" s="25"/>
      <c r="C72" s="25"/>
      <c r="D72" s="25"/>
      <c r="E72" s="25"/>
      <c r="F72" s="24">
        <f>SUMIF(G72:P72,"&lt;&gt;#Н/Д")</f>
        <v>434638.71</v>
      </c>
      <c r="G72" t="s">
        <v>22</v>
      </c>
      <c r="H72" s="10">
        <f>VLOOKUP(G72,A15:F50,6,FALSE)</f>
        <v>434638.71</v>
      </c>
      <c r="I72" t="s">
        <v>46</v>
      </c>
      <c r="J72" s="10" t="e">
        <f>VLOOKUP(I72,A15:F50,6,FALSE)</f>
        <v>#N/A</v>
      </c>
      <c r="K72" t="s">
        <v>47</v>
      </c>
      <c r="L72" s="10" t="e">
        <f>VLOOKUP(K72,A15:F50,6,FALSE)</f>
        <v>#N/A</v>
      </c>
      <c r="M72" s="12" t="s">
        <v>21</v>
      </c>
      <c r="N72" s="10" t="e">
        <f>VLOOKUP(M72,A15:F50,6,FALSE)</f>
        <v>#N/A</v>
      </c>
      <c r="O72" s="12" t="s">
        <v>48</v>
      </c>
      <c r="P72" s="10" t="e">
        <f>VLOOKUP(O72,A14:F50,6,FALSE)</f>
        <v>#N/A</v>
      </c>
    </row>
    <row r="73" spans="1:22" ht="33.75" customHeight="1">
      <c r="A73" s="25" t="s">
        <v>36</v>
      </c>
      <c r="B73" s="25"/>
      <c r="C73" s="25"/>
      <c r="D73" s="25"/>
      <c r="E73" s="25"/>
      <c r="F73" s="24">
        <f>SUMIF(G73:V73,"&lt;&gt;#Н/Д")</f>
        <v>189726.74</v>
      </c>
      <c r="G73" t="s">
        <v>53</v>
      </c>
      <c r="H73" s="10">
        <f>VLOOKUP(G73,A15:F50,6,FALSE)</f>
        <v>52170.81</v>
      </c>
      <c r="I73" t="s">
        <v>16</v>
      </c>
      <c r="J73" s="10">
        <f>VLOOKUP(I73,A15:F50,6,FALSE)</f>
        <v>73577.29</v>
      </c>
      <c r="K73" t="s">
        <v>17</v>
      </c>
      <c r="L73" s="10">
        <f>VLOOKUP(K73,A15:F50,6,FALSE)</f>
        <v>10334.2</v>
      </c>
      <c r="M73" t="s">
        <v>49</v>
      </c>
      <c r="N73" s="10">
        <f>VLOOKUP(M73,A15:F50,6,FALSE)</f>
        <v>3044.69</v>
      </c>
      <c r="O73" t="s">
        <v>50</v>
      </c>
      <c r="P73" s="10">
        <f>VLOOKUP(O73,A15:F50,6,FALSE)</f>
        <v>47022.41</v>
      </c>
      <c r="Q73" t="s">
        <v>51</v>
      </c>
      <c r="R73" s="10">
        <f>VLOOKUP(Q73,A15:F50,6,FALSE)</f>
        <v>3577.34</v>
      </c>
      <c r="S73" t="s">
        <v>23</v>
      </c>
      <c r="T73" s="10" t="e">
        <f>VLOOKUP(S73,A15:F50,6,FALSE)</f>
        <v>#N/A</v>
      </c>
      <c r="U73" t="s">
        <v>52</v>
      </c>
      <c r="V73" s="10" t="e">
        <f>VLOOKUP(U73,A15:F50,6,FALSE)</f>
        <v>#N/A</v>
      </c>
    </row>
    <row r="74" spans="1:7" ht="22.5" customHeight="1">
      <c r="A74" s="25" t="s">
        <v>37</v>
      </c>
      <c r="B74" s="25"/>
      <c r="C74" s="25"/>
      <c r="D74" s="25"/>
      <c r="E74" s="25"/>
      <c r="F74" s="24"/>
      <c r="G74" t="s">
        <v>30</v>
      </c>
    </row>
    <row r="75" spans="1:7" ht="12.75">
      <c r="A75" s="25" t="s">
        <v>38</v>
      </c>
      <c r="B75" s="25"/>
      <c r="C75" s="25"/>
      <c r="D75" s="25"/>
      <c r="E75" s="25"/>
      <c r="F75" s="24">
        <f>VLOOKUP(G75:G76,A20:F56,6,FALSE)</f>
        <v>772.44</v>
      </c>
      <c r="G75" t="s">
        <v>18</v>
      </c>
    </row>
    <row r="76" spans="1:7" ht="22.5" customHeight="1">
      <c r="A76" s="25" t="s">
        <v>39</v>
      </c>
      <c r="B76" s="25"/>
      <c r="C76" s="25"/>
      <c r="D76" s="25"/>
      <c r="E76" s="25"/>
      <c r="F76" s="24"/>
      <c r="G76" t="s">
        <v>31</v>
      </c>
    </row>
    <row r="77" spans="1:12" ht="12.75">
      <c r="A77" s="25" t="s">
        <v>40</v>
      </c>
      <c r="B77" s="25"/>
      <c r="C77" s="25"/>
      <c r="D77" s="25"/>
      <c r="E77" s="25"/>
      <c r="F77" s="24">
        <f>SUMIF(G77:L77,"&lt;&gt;#Н/Д")</f>
        <v>96914.68</v>
      </c>
      <c r="G77" t="s">
        <v>11</v>
      </c>
      <c r="H77" s="10">
        <f>VLOOKUP(G77,A15:F50,6,FALSE)</f>
        <v>11443.08</v>
      </c>
      <c r="I77" t="s">
        <v>13</v>
      </c>
      <c r="J77" s="10">
        <f>VLOOKUP(I77,A15:F50,6,FALSE)</f>
        <v>9184.6</v>
      </c>
      <c r="K77" t="s">
        <v>19</v>
      </c>
      <c r="L77" s="10">
        <f>VLOOKUP(K77,A15:F50,6,FALSE)</f>
        <v>76287</v>
      </c>
    </row>
    <row r="78" spans="1:7" ht="22.5" customHeight="1">
      <c r="A78" s="26" t="s">
        <v>41</v>
      </c>
      <c r="B78" s="26"/>
      <c r="C78" s="26"/>
      <c r="D78" s="26"/>
      <c r="E78" s="26"/>
      <c r="F78" s="24">
        <f>VLOOKUP(G78:G79,A23:F59,6,FALSE)</f>
        <v>2421.24</v>
      </c>
      <c r="G78" t="s">
        <v>44</v>
      </c>
    </row>
    <row r="79" spans="1:11" ht="22.5" customHeight="1">
      <c r="A79" s="26" t="s">
        <v>42</v>
      </c>
      <c r="B79" s="26"/>
      <c r="C79" s="26"/>
      <c r="D79" s="26"/>
      <c r="E79" s="26"/>
      <c r="F79" s="24">
        <f>VLOOKUP(G79,A15:F50,6,FALSE)</f>
        <v>44417.04</v>
      </c>
      <c r="G79" s="8" t="s">
        <v>8</v>
      </c>
      <c r="H79" s="11"/>
      <c r="I79" s="7"/>
      <c r="J79" s="11"/>
      <c r="K79" s="7"/>
    </row>
    <row r="80" spans="1:16" ht="33.75" customHeight="1">
      <c r="A80" s="26" t="s">
        <v>43</v>
      </c>
      <c r="B80" s="26"/>
      <c r="C80" s="26"/>
      <c r="D80" s="26"/>
      <c r="E80" s="26"/>
      <c r="F80" s="24">
        <f>SUMIF(G80:P80,"&lt;&gt;#Н/Д")</f>
        <v>143275.97</v>
      </c>
      <c r="G80" t="s">
        <v>14</v>
      </c>
      <c r="H80" s="10">
        <f>VLOOKUP(G80,A15:F50,6,FALSE)</f>
        <v>110954.33</v>
      </c>
      <c r="I80" t="s">
        <v>10</v>
      </c>
      <c r="J80" s="10">
        <f>VLOOKUP(I80,A15:F50,6,FALSE)</f>
        <v>32321.64</v>
      </c>
      <c r="K80" t="s">
        <v>45</v>
      </c>
      <c r="L80" s="10" t="e">
        <f>VLOOKUP(K80,A15:F50,6,FALSE)</f>
        <v>#N/A</v>
      </c>
      <c r="M80" t="s">
        <v>12</v>
      </c>
      <c r="N80" s="10" t="e">
        <f>VLOOKUP(M80,A15:F50,6,FALSE)</f>
        <v>#N/A</v>
      </c>
      <c r="O80" t="s">
        <v>54</v>
      </c>
      <c r="P80" s="10" t="e">
        <f>VLOOKUP(O80,A15:F50,6,FALSE)</f>
        <v>#N/A</v>
      </c>
    </row>
    <row r="81" spans="2:6" ht="12.75" hidden="1">
      <c r="B81" s="13"/>
      <c r="C81" s="14" t="s">
        <v>32</v>
      </c>
      <c r="D81" s="15"/>
      <c r="E81" s="16"/>
      <c r="F81" s="6">
        <f>SUMIF(F70:F80,"&lt;&gt;#Н/Д")</f>
        <v>1113725.78</v>
      </c>
    </row>
    <row r="82" ht="12.75" hidden="1">
      <c r="E82" s="5"/>
    </row>
    <row r="83" spans="1:6" ht="11.25">
      <c r="A83" s="3" t="s">
        <v>27</v>
      </c>
      <c r="B83" s="3"/>
      <c r="C83" s="3"/>
      <c r="D83" s="3"/>
      <c r="E83" s="3"/>
      <c r="F83" s="3"/>
    </row>
    <row r="84" spans="1:6" ht="11.25">
      <c r="A84" s="3"/>
      <c r="B84" s="3"/>
      <c r="C84" s="4" t="s">
        <v>28</v>
      </c>
      <c r="D84" s="3"/>
      <c r="E84" s="3"/>
      <c r="F84" s="3"/>
    </row>
  </sheetData>
  <sheetProtection/>
  <mergeCells count="40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70:E70"/>
    <mergeCell ref="A71:E71"/>
    <mergeCell ref="A24:E24"/>
    <mergeCell ref="A25:E25"/>
    <mergeCell ref="A26:E26"/>
    <mergeCell ref="A27:E27"/>
    <mergeCell ref="A28:E28"/>
    <mergeCell ref="A29:E29"/>
    <mergeCell ref="A30:E30"/>
    <mergeCell ref="A32:E32"/>
    <mergeCell ref="A31:E31"/>
    <mergeCell ref="A72:E72"/>
    <mergeCell ref="A80:E80"/>
    <mergeCell ref="A74:E74"/>
    <mergeCell ref="A75:E75"/>
    <mergeCell ref="A76:E76"/>
    <mergeCell ref="A77:E77"/>
    <mergeCell ref="A73:E73"/>
    <mergeCell ref="A78:E78"/>
    <mergeCell ref="A79:E7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2016-04-05T11:21:19Z</cp:lastPrinted>
  <dcterms:created xsi:type="dcterms:W3CDTF">2016-03-28T07:26:37Z</dcterms:created>
  <dcterms:modified xsi:type="dcterms:W3CDTF">2016-04-05T11:21:25Z</dcterms:modified>
  <cp:category/>
  <cp:version/>
  <cp:contentType/>
  <cp:contentStatus/>
  <cp:revision>1</cp:revision>
</cp:coreProperties>
</file>